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<sst xmlns="http://schemas.openxmlformats.org/spreadsheetml/2006/main" count="46" uniqueCount="46">
  <si>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</si>
  <si>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EHZ110</t>
  </si>
  <si>
    <t xml:space="preserve">m²</t>
  </si>
  <si>
    <t xml:space="preserve">Reforço ao esforço transverso de vigas, com folha de fibra de carbono MasterBrace "BASF".</t>
  </si>
  <si>
    <r>
      <rPr>
        <sz val="7.80"/>
        <color rgb="FF000000"/>
        <rFont val="A"/>
        <family val="2"/>
      </rPr>
      <t xml:space="preserve">Reforço ao esforço transverso em vigas de betão armado, através </t>
    </r>
    <r>
      <rPr>
        <b/>
        <sz val="7.80"/>
        <color rgb="FF000000"/>
        <rFont val="A"/>
        <family val="2"/>
      </rPr>
      <t xml:space="preserve">do</t>
    </r>
    <r>
      <rPr>
        <sz val="7.80"/>
        <color rgb="FF000000"/>
        <rFont val="A"/>
        <family val="2"/>
      </rPr>
      <t xml:space="preserve"> </t>
    </r>
    <r>
      <rPr>
        <b/>
        <sz val="7.80"/>
        <color rgb="FF000000"/>
        <rFont val="A"/>
        <family val="2"/>
      </rPr>
      <t xml:space="preserve">sistema MasterBrace "BASF", constituído por</t>
    </r>
    <r>
      <rPr>
        <sz val="7.80"/>
        <color rgb="FF000000"/>
        <rFont val="A"/>
        <family val="2"/>
      </rPr>
      <t xml:space="preserve"> </t>
    </r>
    <r>
      <rPr>
        <b/>
        <sz val="7.80"/>
        <color rgb="FF000000"/>
        <rFont val="A"/>
        <family val="2"/>
      </rPr>
      <t xml:space="preserve">1 camada de folhas de fibra de carbono unidireccional, MasterBrace FIB CF 230/4900 300/50 "BASF", 300 g/m², de 500x100 mm e 0,165 mm de espessura, resistência à tracção 4900 MPa e extensão limite 1,3%, em forma de U</t>
    </r>
    <r>
      <rPr>
        <sz val="7.80"/>
        <color rgb="FF000000"/>
        <rFont val="A"/>
        <family val="2"/>
      </rPr>
      <t xml:space="preserve">, embebida entre duas camadas de </t>
    </r>
    <r>
      <rPr>
        <b/>
        <sz val="7.80"/>
        <color rgb="FF000000"/>
        <rFont val="A"/>
        <family val="2"/>
      </rPr>
      <t xml:space="preserve">MasterBrace SAT 4500</t>
    </r>
    <r>
      <rPr>
        <sz val="7.80"/>
        <color rgb="FF000000"/>
        <rFont val="A"/>
        <family val="2"/>
      </rPr>
      <t xml:space="preserve"> </t>
    </r>
    <r>
      <rPr>
        <b/>
        <sz val="7.80"/>
        <color rgb="FF000000"/>
        <rFont val="A"/>
        <family val="2"/>
      </rPr>
      <t xml:space="preserve">"BASF"</t>
    </r>
    <r>
      <rPr>
        <sz val="7.80"/>
        <color rgb="FF000000"/>
        <rFont val="A"/>
        <family val="2"/>
      </rPr>
      <t xml:space="preserve"> sobre a superfície previamente lixada, regularizada com </t>
    </r>
    <r>
      <rPr>
        <b/>
        <sz val="7.80"/>
        <color rgb="FF000000"/>
        <rFont val="A"/>
        <family val="2"/>
      </rPr>
      <t xml:space="preserve">MasterBrace ADH 1460</t>
    </r>
    <r>
      <rPr>
        <sz val="7.80"/>
        <color rgb="FF000000"/>
        <rFont val="A"/>
        <family val="2"/>
      </rPr>
      <t xml:space="preserve"> </t>
    </r>
    <r>
      <rPr>
        <b/>
        <sz val="7.80"/>
        <color rgb="FF000000"/>
        <rFont val="A"/>
        <family val="2"/>
      </rPr>
      <t xml:space="preserve">"BASF"</t>
    </r>
    <r>
      <rPr>
        <sz val="7.80"/>
        <color rgb="FF000000"/>
        <rFont val="A"/>
        <family val="2"/>
      </rPr>
      <t xml:space="preserve"> e aplicação de primário </t>
    </r>
    <r>
      <rPr>
        <b/>
        <sz val="7.80"/>
        <color rgb="FF000000"/>
        <rFont val="A"/>
        <family val="2"/>
      </rPr>
      <t xml:space="preserve">MasterBrace P 3500</t>
    </r>
    <r>
      <rPr>
        <sz val="7.80"/>
        <color rgb="FF000000"/>
        <rFont val="A"/>
        <family val="2"/>
      </rPr>
      <t xml:space="preserve"> </t>
    </r>
    <r>
      <rPr>
        <b/>
        <sz val="7.80"/>
        <color rgb="FF000000"/>
        <rFont val="A"/>
        <family val="2"/>
      </rPr>
      <t xml:space="preserve">"BASF"</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</si>
  <si>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</si>
  <si>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</si>
  <si>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</si>
  <si>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</si>
  <si>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</si>
  <si>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</si>
  <si>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mt09reh120b</t>
  </si>
  <si>
    <t xml:space="preserve">kg</t>
  </si>
  <si>
    <t xml:space="preserve">Adesivo tixotrópico de dois componentes à base de resina epóxi, MasterBrace ADH 1460 "BASF", para a correcta ligação entre o betão fresco e o betão endurecido ou para melhorar a aderência do betão endurecido e o aço, segundo NP EN 1504-7.</t>
  </si>
  <si>
    <t xml:space="preserve">mt09reh420a</t>
  </si>
  <si>
    <t xml:space="preserve">kg</t>
  </si>
  <si>
    <t xml:space="preserve">Primário de dois componentes à base de resina epóxi, MasterBrace P 3500 "BASF", para aplicar com broxa ou rolo sobre elemento estrutural a reforçar através de folhas ou laminados de fibra de carbono.</t>
  </si>
  <si>
    <t xml:space="preserve">mt09reh400a</t>
  </si>
  <si>
    <t xml:space="preserve">m²</t>
  </si>
  <si>
    <t xml:space="preserve">Folha de fibra de carbono unidireccional, MasterBrace FIB CF 230/4900 300/50 "BASF", 300 g/m², de 500x100 mm e 0,165 mm de espessura, resistência à tracção 4900 MPa, módulo de elasticidade 230.000 N/mm² e extensão limite 1,3%, para reforço de estruturas.</t>
  </si>
  <si>
    <t xml:space="preserve">mt09reh430a</t>
  </si>
  <si>
    <t xml:space="preserve">kg</t>
  </si>
  <si>
    <t xml:space="preserve">Resina epóxi saturante, MasterBrace SAT 4500 "BASF", para a aplicação com rolo sobre suportes de betão ou aço, em sistemas de reforço estrutural através de folhas de fibra de carbono, fibra de vidro ou fibra de aramida em pilares solicitados à compressão, vigas solicitadas a esforço transverso ou à flexão,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</si>
  <si>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</si>
  <si>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</si>
  <si>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</si>
  <si>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</si>
  <si>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</si>
  <si>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</si>
  <si>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</si>
  <si>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Meios auxiliares</t>
  </si>
  <si>
    <t xml:space="preserve">%</t>
  </si>
  <si>
    <t xml:space="preserve">Custos indirectos</t>
  </si>
  <si>
    <t xml:space="preserve">Custo de manutenção decenal: 453,24MT nos primeiros 10 anos.</t>
  </si>
  <si>
    <t xml:space="preserve">Total:</t>
  </si>
  <si>
    <t xml:space="preserve">Referência e título da norma</t>
  </si>
  <si>
    <r>
      <rPr>
        <sz val="7.80"/>
        <color rgb="FF000000"/>
        <rFont val="A"/>
        <family val="2"/>
      </rPr>
      <t xml:space="preserve">Aplicabilidade</t>
    </r>
    <r>
      <rPr>
        <sz val="7.80"/>
        <color rgb="FF000000"/>
        <rFont val="A"/>
        <family val="2"/>
      </rPr>
      <t xml:space="preserve">
</t>
    </r>
    <r>
      <rPr>
        <sz val="7.80"/>
        <color rgb="FF000000"/>
        <rFont val="A"/>
        <family val="2"/>
      </rPr>
      <t xml:space="preserve">(1)</t>
    </r>
  </si>
  <si>
    <r>
      <rPr>
        <sz val="7.80"/>
        <color rgb="FF000000"/>
        <rFont val="A"/>
        <family val="2"/>
      </rPr>
      <t xml:space="preserve">Obrigatoriedade</t>
    </r>
    <r>
      <rPr>
        <sz val="7.80"/>
        <color rgb="FF000000"/>
        <rFont val="A"/>
        <family val="2"/>
      </rPr>
      <t xml:space="preserve">
</t>
    </r>
    <r>
      <rPr>
        <sz val="7.80"/>
        <color rgb="FF000000"/>
        <rFont val="A"/>
        <family val="2"/>
      </rPr>
      <t xml:space="preserve">(2)</t>
    </r>
  </si>
  <si>
    <r>
      <rPr>
        <sz val="7.80"/>
        <color rgb="FF000000"/>
        <rFont val="A"/>
        <family val="2"/>
      </rPr>
      <t xml:space="preserve">Sistema</t>
    </r>
    <r>
      <rPr>
        <sz val="7.80"/>
        <color rgb="FF000000"/>
        <rFont val="A"/>
        <family val="2"/>
      </rPr>
      <t xml:space="preserve">
</t>
    </r>
    <r>
      <rPr>
        <sz val="7.80"/>
        <color rgb="FF000000"/>
        <rFont val="A"/>
        <family val="2"/>
      </rPr>
      <t xml:space="preserve">(3)</t>
    </r>
  </si>
  <si>
    <t xml:space="preserve">EN 1504-7:2006</t>
  </si>
  <si>
    <t xml:space="preserve">Produtos e sistemas para a protecção e reparação de estruturas de betão - Definições, requisitos, controlo da qualidade e avaliação da conformidade - Parte 7: Protecção contra a corrosão das armaduras </t>
  </si>
  <si>
    <t xml:space="preserve">EN 1504-4:2004</t>
  </si>
  <si>
    <t xml:space="preserve">Produtos e sistemas para a protecção e reparação de estruturas de betão - Definições, requisitos, controlo da qualidade e avaliação da conformidade - Parte 4: Colagem estrutural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</si>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</sst>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7.14" customWidth="1"/>
    <col min="4" max="4" width="21.57" customWidth="1"/>
    <col min="5" max="5" width="28.71" customWidth="1"/>
    <col min="6" max="6" width="9.18" customWidth="1"/>
    <col min="7" max="7" width="5.97" customWidth="1"/>
    <col min="8" max="8" width="5.97" customWidth="1"/>
    <col min="9" max="9" width="1.17" customWidth="1"/>
    <col min="10" max="10" width="8.01" customWidth="1"/>
    <col min="11" max="11" width="3.93" customWidth="1"/>
    <col min="12" max="12" width="2.77" customWidth="1"/>
    <col min="13" max="13" width="8.45" customWidth="1"/>
  </cols>
  <sheetData>
    <row r="1" spans="1:1" ht="1.80" thickBot="1" customHeight="1">
      <c r="A1" s="1" t="s">
        <v>0</v>
      </c>
      <c r="B1" s="1"/>
      <c r="C1" s="1"/>
      <c r="D1" s="1"/>
      <c r="E1" s="1"/>
      <c r="F1" s="1"/>
      <c r="G1" s="1"/>
      <c r="H1" s="1"/>
      <c r="I1" s="1"/>
      <c r="J1" s="1"/>
      <c r="K1" s="1"/>
      <c r="L1" s="1"/>
      <c r="M1" s="1"/>
    </row>
    <row r="3" spans="1:13" ht="40.80" thickBot="1" customHeight="1">
      <c r="A3" s="3" t="s">
        <v>1</v>
      </c>
      <c r="B3" s="3"/>
      <c r="C3" s="3"/>
      <c r="D3" s="4" t="s">
        <v>2</v>
      </c>
      <c r="E3" s="3" t="s">
        <v>3</v>
      </c>
      <c r="F3" s="5"/>
      <c r="G3" s="5"/>
      <c r="H3" s="5"/>
      <c r="I3" s="5"/>
      <c r="J3" s="5"/>
      <c r="K3" s="5"/>
      <c r="L3" s="5"/>
      <c r="M3" s="5"/>
    </row>
    <row r="4" spans="1:13" ht="50.40" thickBot="1" customHeight="1">
      <c r="A4" s="6" t="s">
        <v>4</v>
      </c>
      <c r="B4" s="6"/>
      <c r="C4" s="6"/>
      <c r="D4" s="7"/>
      <c r="E4" s="7"/>
      <c r="F4" s="7"/>
      <c r="G4" s="7"/>
      <c r="H4" s="7"/>
      <c r="I4" s="7"/>
      <c r="J4" s="7"/>
      <c r="K4" s="8"/>
      <c r="L4" s="8"/>
      <c r="M4" s="8"/>
    </row>
    <row r="7" spans="1:13" ht="12.00" thickBot="1" customHeight="1">
      <c r="A7" s="9" t="s">
        <v>5</v>
      </c>
      <c r="B7" s="9" t="s">
        <v>6</v>
      </c>
      <c r="C7" s="9" t="s">
        <v>7</v>
      </c>
      <c r="D7" s="9"/>
      <c r="E7" s="9"/>
      <c r="F7" s="9"/>
      <c r="G7" s="9"/>
      <c r="H7" s="9" t="s">
        <v>8</v>
      </c>
      <c r="I7" s="9" t="s">
        <v>9</v>
      </c>
      <c r="J7" s="9"/>
      <c r="K7" s="9"/>
      <c r="L7" s="9" t="s">
        <v>10</v>
      </c>
      <c r="M7" s="9"/>
    </row>
    <row r="8" spans="1:13" ht="31.20" thickBot="1" customHeight="1">
      <c r="A8" s="10" t="s">
        <v>11</v>
      </c>
      <c r="B8" s="12" t="s">
        <v>12</v>
      </c>
      <c r="C8" s="10" t="s">
        <v>13</v>
      </c>
      <c r="D8" s="10"/>
      <c r="E8" s="10"/>
      <c r="F8" s="10"/>
      <c r="G8" s="10"/>
      <c r="H8" s="14">
        <v>2.200000</v>
      </c>
      <c r="I8" s="16">
        <v>471.540000</v>
      </c>
      <c r="J8" s="16"/>
      <c r="K8" s="16"/>
      <c r="L8" s="16">
        <f ca="1">ROUND(INDIRECT(ADDRESS(ROW()+(0), COLUMN()+(-4), 1))*INDIRECT(ADDRESS(ROW()+(0), COLUMN()+(-3), 1)), 2)</f>
        <v>1037.390000</v>
      </c>
      <c r="M8" s="16"/>
    </row>
    <row r="9" spans="1:13" ht="31.20" thickBot="1" customHeight="1">
      <c r="A9" s="17" t="s">
        <v>14</v>
      </c>
      <c r="B9" s="18" t="s">
        <v>15</v>
      </c>
      <c r="C9" s="17" t="s">
        <v>16</v>
      </c>
      <c r="D9" s="17"/>
      <c r="E9" s="17"/>
      <c r="F9" s="17"/>
      <c r="G9" s="17"/>
      <c r="H9" s="19">
        <v>0.440000</v>
      </c>
      <c r="I9" s="20">
        <v>1532.520000</v>
      </c>
      <c r="J9" s="20"/>
      <c r="K9" s="20"/>
      <c r="L9" s="20">
        <f ca="1">ROUND(INDIRECT(ADDRESS(ROW()+(0), COLUMN()+(-4), 1))*INDIRECT(ADDRESS(ROW()+(0), COLUMN()+(-3), 1)), 2)</f>
        <v>674.310000</v>
      </c>
      <c r="M9" s="20"/>
    </row>
    <row r="10" spans="1:13" ht="40.80" thickBot="1" customHeight="1">
      <c r="A10" s="17" t="s">
        <v>17</v>
      </c>
      <c r="B10" s="18" t="s">
        <v>18</v>
      </c>
      <c r="C10" s="17" t="s">
        <v>19</v>
      </c>
      <c r="D10" s="17"/>
      <c r="E10" s="17"/>
      <c r="F10" s="17"/>
      <c r="G10" s="17"/>
      <c r="H10" s="19">
        <v>1.200000</v>
      </c>
      <c r="I10" s="20">
        <v>2197.050000</v>
      </c>
      <c r="J10" s="20"/>
      <c r="K10" s="20"/>
      <c r="L10" s="20">
        <f ca="1">ROUND(INDIRECT(ADDRESS(ROW()+(0), COLUMN()+(-4), 1))*INDIRECT(ADDRESS(ROW()+(0), COLUMN()+(-3), 1)), 2)</f>
        <v>2636.460000</v>
      </c>
      <c r="M10" s="20"/>
    </row>
    <row r="11" spans="1:13" ht="50.40" thickBot="1" customHeight="1">
      <c r="A11" s="17" t="s">
        <v>20</v>
      </c>
      <c r="B11" s="18" t="s">
        <v>21</v>
      </c>
      <c r="C11" s="17" t="s">
        <v>22</v>
      </c>
      <c r="D11" s="17"/>
      <c r="E11" s="17"/>
      <c r="F11" s="17"/>
      <c r="G11" s="17"/>
      <c r="H11" s="19">
        <v>0.980000</v>
      </c>
      <c r="I11" s="20">
        <v>1309.810000</v>
      </c>
      <c r="J11" s="20"/>
      <c r="K11" s="20"/>
      <c r="L11" s="20">
        <f ca="1">ROUND(INDIRECT(ADDRESS(ROW()+(0), COLUMN()+(-4), 1))*INDIRECT(ADDRESS(ROW()+(0), COLUMN()+(-3), 1)), 2)</f>
        <v>1283.610000</v>
      </c>
      <c r="M11" s="20"/>
    </row>
    <row r="12" spans="1:13" ht="12.00" thickBot="1" customHeight="1">
      <c r="A12" s="17" t="s">
        <v>23</v>
      </c>
      <c r="B12" s="18" t="s">
        <v>24</v>
      </c>
      <c r="C12" s="17" t="s">
        <v>25</v>
      </c>
      <c r="D12" s="17"/>
      <c r="E12" s="17"/>
      <c r="F12" s="17"/>
      <c r="G12" s="17"/>
      <c r="H12" s="19">
        <v>4.413000</v>
      </c>
      <c r="I12" s="20">
        <v>85.850000</v>
      </c>
      <c r="J12" s="20"/>
      <c r="K12" s="20"/>
      <c r="L12" s="20">
        <f ca="1">ROUND(INDIRECT(ADDRESS(ROW()+(0), COLUMN()+(-4), 1))*INDIRECT(ADDRESS(ROW()+(0), COLUMN()+(-3), 1)), 2)</f>
        <v>378.860000</v>
      </c>
      <c r="M12" s="20"/>
    </row>
    <row r="13" spans="1:13" ht="12.00" thickBot="1" customHeight="1">
      <c r="A13" s="17" t="s">
        <v>26</v>
      </c>
      <c r="B13" s="21" t="s">
        <v>27</v>
      </c>
      <c r="C13" s="22" t="s">
        <v>28</v>
      </c>
      <c r="D13" s="22"/>
      <c r="E13" s="22"/>
      <c r="F13" s="22"/>
      <c r="G13" s="22"/>
      <c r="H13" s="23">
        <v>2.410000</v>
      </c>
      <c r="I13" s="24">
        <v>63.230000</v>
      </c>
      <c r="J13" s="24"/>
      <c r="K13" s="24"/>
      <c r="L13" s="24">
        <f ca="1">ROUND(INDIRECT(ADDRESS(ROW()+(0), COLUMN()+(-4), 1))*INDIRECT(ADDRESS(ROW()+(0), COLUMN()+(-3), 1)), 2)</f>
        <v>152.380000</v>
      </c>
      <c r="M13" s="24"/>
    </row>
    <row r="14" spans="1:13" ht="12.00" thickBot="1" customHeight="1">
      <c r="A14" s="17"/>
      <c r="B14" s="12" t="s">
        <v>29</v>
      </c>
      <c r="C14" s="10" t="s">
        <v>30</v>
      </c>
      <c r="D14" s="10"/>
      <c r="E14" s="10"/>
      <c r="F14" s="10"/>
      <c r="G14" s="10"/>
      <c r="H14" s="14">
        <v>2.000000</v>
      </c>
      <c r="I14" s="16">
        <f ca="1">ROUND(SUM(INDIRECT(ADDRESS(ROW()+(-1), COLUMN()+(3), 1)),INDIRECT(ADDRESS(ROW()+(-2), COLUMN()+(3), 1)),INDIRECT(ADDRESS(ROW()+(-3), COLUMN()+(3), 1)),INDIRECT(ADDRESS(ROW()+(-4), COLUMN()+(3), 1)),INDIRECT(ADDRESS(ROW()+(-5), COLUMN()+(3), 1)),INDIRECT(ADDRESS(ROW()+(-6), COLUMN()+(3), 1))), 2)</f>
        <v>6163.010000</v>
      </c>
      <c r="J14" s="16"/>
      <c r="K14" s="16"/>
      <c r="L14" s="16">
        <f ca="1">ROUND(INDIRECT(ADDRESS(ROW()+(0), COLUMN()+(-4), 1))*INDIRECT(ADDRESS(ROW()+(0), COLUMN()+(-3), 1))/100, 2)</f>
        <v>123.260000</v>
      </c>
      <c r="M14" s="16"/>
    </row>
    <row r="15" spans="1:13" ht="12.00" thickBot="1" customHeight="1">
      <c r="A15" s="22"/>
      <c r="B15" s="21" t="s">
        <v>31</v>
      </c>
      <c r="C15" s="22" t="s">
        <v>32</v>
      </c>
      <c r="D15" s="22"/>
      <c r="E15" s="22"/>
      <c r="F15" s="22"/>
      <c r="G15" s="22"/>
      <c r="H15" s="23">
        <v>3.000000</v>
      </c>
      <c r="I15" s="24">
        <f ca="1">ROUND(SUM(INDIRECT(ADDRESS(ROW()+(-1), COLUMN()+(3), 1)),INDIRECT(ADDRESS(ROW()+(-2), COLUMN()+(3), 1)),INDIRECT(ADDRESS(ROW()+(-3), COLUMN()+(3), 1)),INDIRECT(ADDRESS(ROW()+(-4), COLUMN()+(3), 1)),INDIRECT(ADDRESS(ROW()+(-5), COLUMN()+(3), 1)),INDIRECT(ADDRESS(ROW()+(-6), COLUMN()+(3), 1)),INDIRECT(ADDRESS(ROW()+(-7), COLUMN()+(3), 1))), 2)</f>
        <v>6286.270000</v>
      </c>
      <c r="J15" s="24"/>
      <c r="K15" s="24"/>
      <c r="L15" s="24">
        <f ca="1">ROUND(INDIRECT(ADDRESS(ROW()+(0), COLUMN()+(-4), 1))*INDIRECT(ADDRESS(ROW()+(0), COLUMN()+(-3), 1))/100, 2)</f>
        <v>188.590000</v>
      </c>
      <c r="M15" s="24"/>
    </row>
    <row r="16" spans="1:13" ht="12.00" thickBot="1" customHeight="1">
      <c r="A16" s="6" t="s">
        <v>33</v>
      </c>
      <c r="B16" s="7"/>
      <c r="C16" s="7"/>
      <c r="D16" s="7"/>
      <c r="E16" s="7"/>
      <c r="F16" s="7"/>
      <c r="G16" s="7"/>
      <c r="H16" s="25"/>
      <c r="I16" s="6" t="s">
        <v>34</v>
      </c>
      <c r="J16" s="6"/>
      <c r="K16" s="6"/>
      <c r="L16" s="26">
        <f ca="1">ROUND(SUM(INDIRECT(ADDRESS(ROW()+(-1), COLUMN()+(0), 1)),INDIRECT(ADDRESS(ROW()+(-2), COLUMN()+(0), 1)),INDIRECT(ADDRESS(ROW()+(-3), COLUMN()+(0), 1)),INDIRECT(ADDRESS(ROW()+(-4), COLUMN()+(0), 1)),INDIRECT(ADDRESS(ROW()+(-5), COLUMN()+(0), 1)),INDIRECT(ADDRESS(ROW()+(-6), COLUMN()+(0), 1)),INDIRECT(ADDRESS(ROW()+(-7), COLUMN()+(0), 1)),INDIRECT(ADDRESS(ROW()+(-8), COLUMN()+(0), 1))), 2)</f>
        <v>6474.860000</v>
      </c>
      <c r="M16" s="26"/>
    </row>
    <row r="19" spans="1:13" ht="21.60" thickBot="1" customHeight="1">
      <c r="A19" s="27" t="s">
        <v>35</v>
      </c>
      <c r="B19" s="27"/>
      <c r="C19" s="27"/>
      <c r="D19" s="27"/>
      <c r="E19" s="27"/>
      <c r="F19" s="27"/>
      <c r="G19" s="27" t="s">
        <v>36</v>
      </c>
      <c r="H19" s="27"/>
      <c r="I19" s="27"/>
      <c r="J19" s="27" t="s">
        <v>37</v>
      </c>
      <c r="K19" s="27"/>
      <c r="L19" s="27"/>
      <c r="M19" s="27" t="s">
        <v>38</v>
      </c>
    </row>
    <row r="20" spans="1:13" ht="12.00" thickBot="1" customHeight="1">
      <c r="A20" s="28" t="s">
        <v>39</v>
      </c>
      <c r="B20" s="28"/>
      <c r="C20" s="28"/>
      <c r="D20" s="28"/>
      <c r="E20" s="28"/>
      <c r="F20" s="28"/>
      <c r="G20" s="29">
        <v>162007.000000</v>
      </c>
      <c r="H20" s="29"/>
      <c r="I20" s="29"/>
      <c r="J20" s="29">
        <v>112009.000000</v>
      </c>
      <c r="K20" s="29"/>
      <c r="L20" s="29"/>
      <c r="M20" s="29"/>
    </row>
    <row r="21" spans="1:13" ht="31.20" thickBot="1" customHeight="1">
      <c r="A21" s="30" t="s">
        <v>40</v>
      </c>
      <c r="B21" s="30"/>
      <c r="C21" s="30"/>
      <c r="D21" s="30"/>
      <c r="E21" s="30"/>
      <c r="F21" s="30"/>
      <c r="G21" s="31"/>
      <c r="H21" s="31"/>
      <c r="I21" s="31"/>
      <c r="J21" s="31"/>
      <c r="K21" s="31"/>
      <c r="L21" s="31"/>
      <c r="M21" s="31"/>
    </row>
    <row r="22" spans="1:13" ht="12.00" thickBot="1" customHeight="1">
      <c r="A22" s="28" t="s">
        <v>41</v>
      </c>
      <c r="B22" s="28"/>
      <c r="C22" s="28"/>
      <c r="D22" s="28"/>
      <c r="E22" s="28"/>
      <c r="F22" s="28"/>
      <c r="G22" s="29">
        <v>192005.000000</v>
      </c>
      <c r="H22" s="29"/>
      <c r="I22" s="29"/>
      <c r="J22" s="29">
        <v>112009.000000</v>
      </c>
      <c r="K22" s="29"/>
      <c r="L22" s="29"/>
      <c r="M22" s="29"/>
    </row>
    <row r="23" spans="1:13" ht="21.60" thickBot="1" customHeight="1">
      <c r="A23" s="30" t="s">
        <v>42</v>
      </c>
      <c r="B23" s="30"/>
      <c r="C23" s="30"/>
      <c r="D23" s="30"/>
      <c r="E23" s="30"/>
      <c r="F23" s="30"/>
      <c r="G23" s="31"/>
      <c r="H23" s="31"/>
      <c r="I23" s="31"/>
      <c r="J23" s="31"/>
      <c r="K23" s="31"/>
      <c r="L23" s="31"/>
      <c r="M23" s="31"/>
    </row>
    <row r="26" spans="1:1" ht="11.40" thickBot="1" customHeight="1">
      <c r="A26" s="1" t="s">
        <v>43</v>
      </c>
      <c r="B26" s="1"/>
      <c r="C26" s="1"/>
      <c r="D26" s="1"/>
      <c r="E26" s="1"/>
      <c r="F26" s="1"/>
      <c r="G26" s="1"/>
      <c r="H26" s="1"/>
      <c r="I26" s="1"/>
      <c r="J26" s="1"/>
      <c r="K26" s="1"/>
      <c r="L26" s="1"/>
      <c r="M26" s="1"/>
    </row>
    <row r="27" spans="1:1" ht="11.40" thickBot="1" customHeight="1">
      <c r="A27" s="1" t="s">
        <v>44</v>
      </c>
      <c r="B27" s="1"/>
      <c r="C27" s="1"/>
      <c r="D27" s="1"/>
      <c r="E27" s="1"/>
      <c r="F27" s="1"/>
      <c r="G27" s="1"/>
      <c r="H27" s="1"/>
      <c r="I27" s="1"/>
      <c r="J27" s="1"/>
      <c r="K27" s="1"/>
      <c r="L27" s="1"/>
      <c r="M27" s="1"/>
    </row>
    <row r="28" spans="1:1" ht="11.40" thickBot="1" customHeight="1">
      <c r="A28" s="1" t="s">
        <v>45</v>
      </c>
      <c r="B28" s="1"/>
      <c r="C28" s="1"/>
      <c r="D28" s="1"/>
      <c r="E28" s="1"/>
      <c r="F28" s="1"/>
      <c r="G28" s="1"/>
      <c r="H28" s="1"/>
      <c r="I28" s="1"/>
      <c r="J28" s="1"/>
      <c r="K28" s="1"/>
      <c r="L28" s="1"/>
      <c r="M28" s="1"/>
    </row>
  </sheetData>
  <mergeCells count="52">
    <mergeCell ref="A1:M1"/>
    <mergeCell ref="A3:C3"/>
    <mergeCell ref="F3:G3"/>
    <mergeCell ref="H3:J3"/>
    <mergeCell ref="K3:M3"/>
    <mergeCell ref="A4:M4"/>
    <mergeCell ref="C7:G7"/>
    <mergeCell ref="I7:K7"/>
    <mergeCell ref="L7:M7"/>
    <mergeCell ref="C8:G8"/>
    <mergeCell ref="I8:K8"/>
    <mergeCell ref="L8:M8"/>
    <mergeCell ref="C9:G9"/>
    <mergeCell ref="I9:K9"/>
    <mergeCell ref="L9:M9"/>
    <mergeCell ref="C10:G10"/>
    <mergeCell ref="I10:K10"/>
    <mergeCell ref="L10:M10"/>
    <mergeCell ref="C11:G11"/>
    <mergeCell ref="I11:K11"/>
    <mergeCell ref="L11:M11"/>
    <mergeCell ref="C12:G12"/>
    <mergeCell ref="I12:K12"/>
    <mergeCell ref="L12:M12"/>
    <mergeCell ref="C13:G13"/>
    <mergeCell ref="I13:K13"/>
    <mergeCell ref="L13:M13"/>
    <mergeCell ref="C14:G14"/>
    <mergeCell ref="I14:K14"/>
    <mergeCell ref="L14:M14"/>
    <mergeCell ref="C15:G15"/>
    <mergeCell ref="I15:K15"/>
    <mergeCell ref="L15:M15"/>
    <mergeCell ref="A16:G16"/>
    <mergeCell ref="I16:K16"/>
    <mergeCell ref="L16:M16"/>
    <mergeCell ref="A19:F19"/>
    <mergeCell ref="G19:I19"/>
    <mergeCell ref="J19:L19"/>
    <mergeCell ref="A20:F20"/>
    <mergeCell ref="G20:I21"/>
    <mergeCell ref="J20:L21"/>
    <mergeCell ref="M20:M21"/>
    <mergeCell ref="A21:F21"/>
    <mergeCell ref="A22:F22"/>
    <mergeCell ref="G22:I23"/>
    <mergeCell ref="J22:L23"/>
    <mergeCell ref="M22:M23"/>
    <mergeCell ref="A23:F23"/>
    <mergeCell ref="A26:M26"/>
    <mergeCell ref="A27:M27"/>
    <mergeCell ref="A28:M28"/>
  </mergeCells>
  <pageMargins left="0.620079" right="0.472441" top="0.472441" bottom="0.472441" header="0.0" footer="0.0"/>
  <pageSetup paperSize="9" orientation="portrait"/>
  <rowBreaks count="0" manualBreakCount="0">
    </rowBreaks>
</worksheet>
</file>